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indr\Documents\fb\"/>
    </mc:Choice>
  </mc:AlternateContent>
  <xr:revisionPtr revIDLastSave="0" documentId="8_{DCFFCC09-8E40-4802-AA23-580C88E31736}" xr6:coauthVersionLast="46" xr6:coauthVersionMax="46" xr10:uidLastSave="{00000000-0000-0000-0000-000000000000}"/>
  <bookViews>
    <workbookView xWindow="11115" yWindow="7830" windowWidth="23820" windowHeight="14430" xr2:uid="{50CAD11B-1161-40C2-A849-BD68AA387829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1" l="1"/>
  <c r="C7" i="1" s="1"/>
  <c r="B5" i="1"/>
  <c r="B7" i="1" s="1"/>
  <c r="B14" i="1" s="1"/>
  <c r="C4" i="1"/>
  <c r="B4" i="1"/>
  <c r="B8" i="1" s="1"/>
  <c r="B9" i="1"/>
  <c r="C6" i="1"/>
  <c r="B6" i="1"/>
  <c r="D2" i="1"/>
  <c r="C14" i="1" l="1"/>
  <c r="C13" i="1"/>
  <c r="D14" i="1"/>
  <c r="B13" i="1"/>
  <c r="D13" i="1" s="1"/>
  <c r="D4" i="1"/>
  <c r="C8" i="1"/>
  <c r="C15" i="1" l="1"/>
  <c r="D15" i="1"/>
  <c r="B15" i="1"/>
</calcChain>
</file>

<file path=xl/sharedStrings.xml><?xml version="1.0" encoding="utf-8"?>
<sst xmlns="http://schemas.openxmlformats.org/spreadsheetml/2006/main" count="17" uniqueCount="17">
  <si>
    <t>do 65</t>
  </si>
  <si>
    <t>nad 65</t>
  </si>
  <si>
    <t>podíl na obyv</t>
  </si>
  <si>
    <t>celkem</t>
  </si>
  <si>
    <t>1.dávka</t>
  </si>
  <si>
    <t>2.dávka</t>
  </si>
  <si>
    <t>podíl na mrtvých</t>
  </si>
  <si>
    <t>účinnost po 1 očkování</t>
  </si>
  <si>
    <t>účinnost po 2 očkování</t>
  </si>
  <si>
    <t>účinnost obou pro těžký průběh</t>
  </si>
  <si>
    <t>procento nových případů -jmenovatel</t>
  </si>
  <si>
    <t>procentoúmrtí -čitatel</t>
  </si>
  <si>
    <t>obyvatel</t>
  </si>
  <si>
    <t>proočkovanost 1.dávka</t>
  </si>
  <si>
    <t>proočkovanost 2.dávka</t>
  </si>
  <si>
    <t>podíl na vakcínách</t>
  </si>
  <si>
    <t>nový podíl zemřelých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</si>
</sst>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">
    <xf numFmtId="0" fontId="0" fillId="0" borderId="0" xfId="0"/>
    <xf numFmtId="3" fontId="0" fillId="0" borderId="0" xfId="0" applyNumberFormat="1"/>
    <xf numFmtId="164" fontId="0" fillId="0" borderId="0" xfId="1" applyNumberFormat="1" applyFont="1"/>
    <xf numFmtId="164" fontId="0" fillId="0" borderId="0" xfId="0" applyNumberFormat="1"/>
    <xf numFmtId="164" fontId="2" fillId="0" borderId="0" xfId="0" applyNumberFormat="1" applyFont="1"/>
  </cellXfs>
  <cellStyles count="2">
    <cellStyle name="Normální" xfId="0" builtinId="0"/>
    <cellStyle name="Procenta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CBABAC-313B-40B6-A049-860577B9AB94}">
  <dimension ref="A1:D15"/>
  <sheetViews>
    <sheetView tabSelected="1" workbookViewId="0">
      <selection activeCell="C20" sqref="C20"/>
    </sheetView>
  </sheetViews>
  <sheetFormatPr defaultRowHeight="15" x14ac:dyDescent="0.25"/>
  <cols>
    <col min="1" max="1" width="34.42578125" customWidth="1"/>
    <col min="2" max="2" width="11" bestFit="1" customWidth="1"/>
    <col min="4" max="4" width="9.85546875" bestFit="1" customWidth="1"/>
  </cols>
  <sheetData>
    <row r="1" spans="1:4" x14ac:dyDescent="0.25">
      <c r="B1" t="s">
        <v>0</v>
      </c>
      <c r="C1" t="s">
        <v>1</v>
      </c>
      <c r="D1" t="s">
        <v>3</v>
      </c>
    </row>
    <row r="2" spans="1:4" x14ac:dyDescent="0.25">
      <c r="A2" t="s">
        <v>2</v>
      </c>
      <c r="B2">
        <v>0.8</v>
      </c>
      <c r="C2">
        <v>0.2</v>
      </c>
      <c r="D2">
        <f>+C2+B2</f>
        <v>1</v>
      </c>
    </row>
    <row r="3" spans="1:4" x14ac:dyDescent="0.25">
      <c r="A3" t="s">
        <v>15</v>
      </c>
      <c r="B3">
        <v>0.4</v>
      </c>
      <c r="C3">
        <v>0.6</v>
      </c>
      <c r="D3">
        <v>1</v>
      </c>
    </row>
    <row r="4" spans="1:4" x14ac:dyDescent="0.25">
      <c r="A4" t="s">
        <v>12</v>
      </c>
      <c r="B4">
        <f>+B2*10000000</f>
        <v>8000000</v>
      </c>
      <c r="C4">
        <f>+C2*10000000</f>
        <v>2000000</v>
      </c>
      <c r="D4" s="1">
        <f>+C4+B4</f>
        <v>10000000</v>
      </c>
    </row>
    <row r="5" spans="1:4" x14ac:dyDescent="0.25">
      <c r="A5" t="s">
        <v>4</v>
      </c>
      <c r="B5">
        <f>B3*$D5</f>
        <v>788.80000000000007</v>
      </c>
      <c r="C5">
        <f>C3*$D5</f>
        <v>1183.2</v>
      </c>
      <c r="D5">
        <v>1972</v>
      </c>
    </row>
    <row r="6" spans="1:4" x14ac:dyDescent="0.25">
      <c r="A6" t="s">
        <v>5</v>
      </c>
      <c r="B6">
        <f>0.3*D6</f>
        <v>289.8</v>
      </c>
      <c r="C6">
        <f>0.7*D6</f>
        <v>676.19999999999993</v>
      </c>
      <c r="D6">
        <v>966</v>
      </c>
    </row>
    <row r="7" spans="1:4" x14ac:dyDescent="0.25">
      <c r="A7" t="s">
        <v>13</v>
      </c>
      <c r="B7" s="2">
        <f>1000*B5/B$4</f>
        <v>9.8600000000000021E-2</v>
      </c>
      <c r="C7" s="2">
        <f>1000*C5/C$4</f>
        <v>0.59160000000000001</v>
      </c>
    </row>
    <row r="8" spans="1:4" x14ac:dyDescent="0.25">
      <c r="A8" t="s">
        <v>14</v>
      </c>
      <c r="B8" s="2">
        <f>1000*B6/B$4</f>
        <v>3.6225E-2</v>
      </c>
      <c r="C8" s="2">
        <f>1000*C6/C$4</f>
        <v>0.33809999999999996</v>
      </c>
    </row>
    <row r="9" spans="1:4" x14ac:dyDescent="0.25">
      <c r="A9" t="s">
        <v>6</v>
      </c>
      <c r="B9">
        <f>100-C9</f>
        <v>8.2000000000000028</v>
      </c>
      <c r="C9">
        <v>91.8</v>
      </c>
    </row>
    <row r="10" spans="1:4" x14ac:dyDescent="0.25">
      <c r="A10" t="s">
        <v>7</v>
      </c>
      <c r="B10">
        <v>60</v>
      </c>
      <c r="C10">
        <v>60</v>
      </c>
    </row>
    <row r="11" spans="1:4" x14ac:dyDescent="0.25">
      <c r="A11" t="s">
        <v>8</v>
      </c>
      <c r="B11">
        <v>90</v>
      </c>
      <c r="C11">
        <v>90</v>
      </c>
    </row>
    <row r="12" spans="1:4" x14ac:dyDescent="0.25">
      <c r="A12" t="s">
        <v>9</v>
      </c>
      <c r="B12">
        <v>100</v>
      </c>
      <c r="C12">
        <v>100</v>
      </c>
    </row>
    <row r="13" spans="1:4" x14ac:dyDescent="0.25">
      <c r="A13" t="s">
        <v>10</v>
      </c>
      <c r="B13" s="3">
        <f>1-B7*B10/100-B11*B8/100</f>
        <v>0.90823750000000003</v>
      </c>
      <c r="C13" s="3">
        <f>1-C7*C10/100-C11*C8/100</f>
        <v>0.34075000000000011</v>
      </c>
      <c r="D13" s="3">
        <f>+B13*B2+C13*C2</f>
        <v>0.79474000000000011</v>
      </c>
    </row>
    <row r="14" spans="1:4" x14ac:dyDescent="0.25">
      <c r="A14" t="s">
        <v>11</v>
      </c>
      <c r="B14" s="3">
        <f>1-(B7+B8)</f>
        <v>0.86517500000000003</v>
      </c>
      <c r="C14" s="3">
        <f>1-(C7+C8)</f>
        <v>7.0300000000000029E-2</v>
      </c>
      <c r="D14" s="3">
        <f>+(B14*B9+C14*C9)/100</f>
        <v>0.13547975000000004</v>
      </c>
    </row>
    <row r="15" spans="1:4" x14ac:dyDescent="0.25">
      <c r="A15" t="s">
        <v>16</v>
      </c>
      <c r="B15" s="4">
        <f>+B14/B13</f>
        <v>0.95258674080292871</v>
      </c>
      <c r="C15" s="4">
        <f>+C14/C13</f>
        <v>0.20630961115187088</v>
      </c>
      <c r="D15" s="4">
        <f>+D14/D13</f>
        <v>0.17047053124292225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jindrich weiss</dc:creator>
  <cp:lastModifiedBy>jindrich weiss</cp:lastModifiedBy>
  <dcterms:created xsi:type="dcterms:W3CDTF">2021-04-28T07:26:13Z</dcterms:created>
  <dcterms:modified xsi:type="dcterms:W3CDTF">2021-04-28T08:33:13Z</dcterms:modified>
</cp:coreProperties>
</file>